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G58" i="1"/>
  <c r="G11" s="1"/>
  <c r="G49"/>
  <c r="G33"/>
  <c r="G12"/>
  <c r="G10" l="1"/>
  <c r="G9" s="1"/>
  <c r="G32" l="1"/>
</calcChain>
</file>

<file path=xl/sharedStrings.xml><?xml version="1.0" encoding="utf-8"?>
<sst xmlns="http://schemas.openxmlformats.org/spreadsheetml/2006/main" count="75" uniqueCount="71">
  <si>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</si>
  <si>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</si>
  <si>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</si>
  <si>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</si>
  <si>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Услуги бухгалтера</t>
  </si>
  <si>
    <t>Таблица № 2</t>
  </si>
  <si>
    <t>№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</si>
  <si>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</si>
  <si>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</si>
  <si>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</si>
  <si>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</si>
  <si>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</si>
  <si>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</si>
  <si>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Итого:</t>
  </si>
  <si>
    <t>Таблица № 3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</si>
  <si>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</si>
  <si>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</si>
  <si>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</si>
  <si>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</si>
  <si>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</si>
  <si>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</si>
  <si>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</si>
  <si>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 xml:space="preserve">                                                           Отчет</t>
  </si>
  <si>
    <t>Показатели</t>
  </si>
  <si>
    <t xml:space="preserve"> тыс. руб.</t>
  </si>
  <si>
    <t>Предъявлено услуг Управляющей компанией:</t>
  </si>
  <si>
    <r>
      <t xml:space="preserve">Техническое обслуживание и содержание общего имущества дома </t>
    </r>
    <r>
      <rPr>
        <i/>
        <sz val="10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</si>
  <si>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</si>
  <si>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 xml:space="preserve">Обслуживание ИТП </t>
  </si>
  <si>
    <t>Вознаграждение председателю</t>
  </si>
  <si>
    <t>4.Уборка подъездов производится ежедневно. Влажная уборка летсничных маршей и  площадок производится 1 раз в неделю.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</si>
  <si>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)</t>
  </si>
  <si>
    <t>Покос травы</t>
  </si>
  <si>
    <t>Возмещение затрат за услуги НОЭ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</si>
  <si>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 и ВРУ.</t>
  </si>
  <si>
    <t>Пеня поступившая на р/счет с НОЭ</t>
  </si>
  <si>
    <t>Услуги по внесению данных в ГИС ЖКХ</t>
  </si>
  <si>
    <t>Утилизация ртутьсодержащих ламп</t>
  </si>
  <si>
    <t>Услуги банка,госпошлина,налог УСН</t>
  </si>
  <si>
    <t>НОЭ(сбор платежей, информационно-справочное обслуживание)</t>
  </si>
  <si>
    <t>Комунальный ресурс на содержание общего имущества</t>
  </si>
  <si>
    <t>Услуги паспортного стола</t>
  </si>
  <si>
    <r>
      <t xml:space="preserve">Управляющей компании ООО "Нерюнгринская жилищная компания" перед собственниками помещений о выполненной за  2018 год работе   по содержанию общего имущества                                 ТСЖ </t>
    </r>
    <r>
      <rPr>
        <b/>
        <u/>
        <sz val="11"/>
        <rFont val="Arial"/>
        <family val="2"/>
        <charset val="204"/>
      </rPr>
      <t>ж/д №7/1 по ул. Тимптонская</t>
    </r>
  </si>
  <si>
    <t>начислено по отчетам НОЭ  (в т.ч тек /ремонт 638,30)</t>
  </si>
  <si>
    <t>оплачено  по отчетам НОЭ (в т.ч. Тек/ремонт 632,35)</t>
  </si>
  <si>
    <t>Првышающий коэффициент при отсутствии ИПУ (ГВС в ХВС)</t>
  </si>
  <si>
    <t>Вовышающий коэффициент при отсутствии ИПУ по ХВС</t>
  </si>
  <si>
    <t>Повышающий коэффициент при отсутствии ИПУ</t>
  </si>
  <si>
    <t>Техническое обслуживание фасадного освещения</t>
  </si>
  <si>
    <t>Оплачено за ЖУ  Управляющий компании за 2018г</t>
  </si>
  <si>
    <t>Задолженность ТСЖ перед УК по выполненным работам  на 01.01.18</t>
  </si>
  <si>
    <t xml:space="preserve">Задолженность жителей  по платежам за ЖУ на 01.01.18 по НОЭ  </t>
  </si>
  <si>
    <t xml:space="preserve"> Задолженность ТСЖ перед УК по выполненным работам  на 01.01.2019  (-84,93+2217,89-2057,27=75,23)</t>
  </si>
  <si>
    <t>Задолженность жителей  по платежам за ЖУ на 01.01.19 по НОЭ</t>
  </si>
  <si>
    <t>Перечень работ по текущему ремонту за в 2018г.</t>
  </si>
  <si>
    <t>Замена насоса отопления , смена уплотнителей (ИТП)</t>
  </si>
  <si>
    <t>Изготовление и установка дверных блоков входа    в подьезд №2,4,5</t>
  </si>
  <si>
    <t>Смена автомата 100А(эл. Щиток под № 3-1)</t>
  </si>
  <si>
    <t>Ремонт межпанельных швов кв.№ 17,79,100 (гл и дв фасд пр торец)</t>
  </si>
  <si>
    <t>Установка песочницы</t>
  </si>
  <si>
    <t>Смена ПП труб по стояку обратки  кв.№ 70</t>
  </si>
  <si>
    <t>Смена канализационных труб по стояку в сан узле кв.31</t>
  </si>
  <si>
    <t>Зашивка разрушенных стенок мусорокамер проф листом. Заделки и оштукатур в мес прохода труб ХВС и ГВС отопления ниже отм 0,00</t>
  </si>
  <si>
    <t>Замена канализ труб по стояку в кухне ниже отм 0,00 под кв.23,42 изготов и устройст</t>
  </si>
  <si>
    <t>Обшивка проф листом с утеп в тамб с под № 1-5</t>
  </si>
  <si>
    <t xml:space="preserve">Смена ПП труб в ванной  по ГВС кв. № 47 </t>
  </si>
  <si>
    <t>Устройство трапа под№ 3 отм 0,00 обш стен мусорокамер с подвала</t>
  </si>
  <si>
    <r>
      <t>1.Заявок поступило 108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108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</si>
  <si>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-368,02</t>
    </r>
    <r>
      <rPr>
        <b/>
        <u/>
        <sz val="9"/>
        <rFont val="Arial"/>
        <family val="2"/>
        <charset val="204"/>
      </rPr>
      <t xml:space="preserve">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</si>
  <si>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- 44,70м3</t>
    </r>
  </si>
  <si>
    <t>Сбор квартплаты на 31.12.2018г. Составил    98,6%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</si>
</sst>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i/>
      <sz val="14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i/>
      <sz val="10.5"/>
      <name val="Arial"/>
      <family val="2"/>
      <charset val="204"/>
    </font>
    <font>
      <i/>
      <sz val="8"/>
      <name val="Arial"/>
      <family val="2"/>
      <charset val="204"/>
    </font>
    <font>
      <sz val="11"/>
      <name val="Arial"/>
      <family val="2"/>
      <charset val="204"/>
    </font>
    <font>
      <b/>
      <i/>
      <u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center" wrapText="1"/>
    </xf>
    <xf numFmtId="0" fontId="12" fillId="0" borderId="5" xfId="0" applyFont="1" applyBorder="1" applyAlignment="1">
      <alignment horizontal="right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4" fontId="14" fillId="0" borderId="1" xfId="0" applyNumberFormat="1" applyFont="1" applyBorder="1" applyAlignment="1">
      <alignment wrapText="1"/>
    </xf>
    <xf numFmtId="0" fontId="13" fillId="0" borderId="9" xfId="0" applyFont="1" applyBorder="1" applyAlignment="1">
      <alignment wrapText="1"/>
    </xf>
    <xf numFmtId="0" fontId="14" fillId="0" borderId="9" xfId="0" applyFont="1" applyBorder="1" applyAlignment="1">
      <alignment wrapText="1"/>
    </xf>
    <xf numFmtId="4" fontId="13" fillId="0" borderId="1" xfId="0" applyNumberFormat="1" applyFont="1" applyBorder="1" applyAlignment="1">
      <alignment wrapText="1"/>
    </xf>
    <xf numFmtId="0" fontId="13" fillId="0" borderId="10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4" fillId="0" borderId="2" xfId="0" applyFont="1" applyBorder="1" applyAlignment="1">
      <alignment horizontal="left" wrapText="1"/>
    </xf>
    <xf numFmtId="0" fontId="14" fillId="0" borderId="3" xfId="0" applyFont="1" applyBorder="1" applyAlignment="1">
      <alignment horizontal="left" wrapText="1"/>
    </xf>
    <xf numFmtId="0" fontId="14" fillId="0" borderId="4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4" fontId="1" fillId="0" borderId="1" xfId="0" applyNumberFormat="1" applyFont="1" applyBorder="1" applyAlignment="1">
      <alignment wrapText="1"/>
    </xf>
    <xf numFmtId="0" fontId="1" fillId="3" borderId="8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1" fillId="2" borderId="8" xfId="0" applyFont="1" applyFill="1" applyBorder="1" applyAlignment="1">
      <alignment horizontal="center" wrapText="1"/>
    </xf>
    <xf numFmtId="4" fontId="12" fillId="2" borderId="1" xfId="0" applyNumberFormat="1" applyFont="1" applyFill="1" applyBorder="1" applyAlignment="1">
      <alignment wrapText="1"/>
    </xf>
    <xf numFmtId="0" fontId="1" fillId="2" borderId="11" xfId="0" applyFont="1" applyFill="1" applyBorder="1" applyAlignment="1">
      <alignment horizontal="center" wrapText="1"/>
    </xf>
    <xf numFmtId="4" fontId="1" fillId="2" borderId="12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0" fontId="12" fillId="0" borderId="5" xfId="0" applyNumberFormat="1" applyFont="1" applyBorder="1" applyAlignment="1">
      <alignment horizontal="right" wrapText="1"/>
    </xf>
    <xf numFmtId="0" fontId="1" fillId="0" borderId="7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16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2" fillId="0" borderId="12" xfId="0" applyFont="1" applyBorder="1" applyAlignment="1">
      <alignment wrapText="1"/>
    </xf>
    <xf numFmtId="2" fontId="1" fillId="0" borderId="17" xfId="0" applyNumberFormat="1" applyFont="1" applyBorder="1" applyAlignment="1">
      <alignment wrapText="1"/>
    </xf>
    <xf numFmtId="0" fontId="12" fillId="0" borderId="18" xfId="0" applyNumberFormat="1" applyFont="1" applyBorder="1" applyAlignment="1">
      <alignment horizontal="right" wrapText="1"/>
    </xf>
    <xf numFmtId="0" fontId="1" fillId="0" borderId="1" xfId="0" applyNumberFormat="1" applyFont="1" applyBorder="1" applyAlignment="1">
      <alignment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1" fillId="0" borderId="4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horizontal="center" wrapText="1"/>
    </xf>
    <xf numFmtId="0" fontId="2" fillId="0" borderId="2" xfId="0" applyNumberFormat="1" applyFont="1" applyBorder="1" applyAlignment="1">
      <alignment horizontal="left" wrapText="1"/>
    </xf>
    <xf numFmtId="0" fontId="2" fillId="0" borderId="3" xfId="0" applyNumberFormat="1" applyFont="1" applyBorder="1" applyAlignment="1">
      <alignment horizontal="left" wrapText="1"/>
    </xf>
    <xf numFmtId="0" fontId="2" fillId="0" borderId="4" xfId="0" applyNumberFormat="1" applyFont="1" applyBorder="1" applyAlignment="1">
      <alignment horizontal="left" wrapText="1"/>
    </xf>
    <xf numFmtId="4" fontId="2" fillId="0" borderId="1" xfId="0" applyNumberFormat="1" applyFont="1" applyBorder="1" applyAlignment="1">
      <alignment wrapText="1"/>
    </xf>
    <xf numFmtId="0" fontId="16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0" fontId="3" fillId="0" borderId="0" xfId="0" applyFont="1" applyAlignment="1">
      <alignment horizontal="left" wrapText="1"/>
    </xf>
    <xf numFmtId="0" fontId="17" fillId="0" borderId="0" xfId="0" applyNumberFormat="1" applyFont="1" applyAlignment="1">
      <alignment wrapText="1"/>
    </xf>
    <xf numFmtId="0" fontId="18" fillId="0" borderId="0" xfId="0" applyNumberFormat="1" applyFont="1" applyAlignment="1">
      <alignment wrapText="1"/>
    </xf>
    <xf numFmtId="0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wrapText="1"/>
    </xf>
    <xf numFmtId="0" fontId="14" fillId="3" borderId="2" xfId="0" applyFont="1" applyFill="1" applyBorder="1" applyAlignment="1">
      <alignment horizontal="left" wrapText="1"/>
    </xf>
    <xf numFmtId="0" fontId="14" fillId="3" borderId="3" xfId="0" applyFont="1" applyFill="1" applyBorder="1" applyAlignment="1">
      <alignment horizontal="left" wrapText="1"/>
    </xf>
    <xf numFmtId="0" fontId="14" fillId="3" borderId="4" xfId="0" applyFont="1" applyFill="1" applyBorder="1" applyAlignment="1">
      <alignment horizontal="left" wrapText="1"/>
    </xf>
    <xf numFmtId="4" fontId="14" fillId="3" borderId="1" xfId="0" applyNumberFormat="1" applyFont="1" applyFill="1" applyBorder="1" applyAlignment="1">
      <alignment wrapText="1"/>
    </xf>
    <xf numFmtId="0" fontId="2" fillId="3" borderId="2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2" fontId="2" fillId="4" borderId="14" xfId="0" applyNumberFormat="1" applyFont="1" applyFill="1" applyBorder="1" applyAlignment="1">
      <alignment wrapText="1"/>
    </xf>
    <xf numFmtId="2" fontId="2" fillId="4" borderId="15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72"/>
  <sheetViews>
    <sheetView tabSelected="1" topLeftCell="B13" workbookViewId="0">
      <selection activeCell="B423" sqref="A1:XFD423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4.570312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5703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5703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5703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5703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5703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5703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5703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5703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5703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5703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5703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5703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5703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5703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5703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5703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5703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5703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5703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5703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5703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5703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5703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5703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5703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5703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5703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5703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5703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5703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5703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5703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5703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5703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5703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5703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5703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5703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5703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5703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5703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5703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5703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5703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5703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5703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5703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5703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5703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5703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5703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5703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5703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5703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5703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5703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5703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5703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5703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5703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5703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5703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5703125" style="1" customWidth="1"/>
    <col min="16135" max="16135" width="14.7109375" style="1" customWidth="1"/>
    <col min="16136" max="16384" width="9.140625" style="1"/>
  </cols>
  <sheetData>
    <row r="2" spans="2:8" ht="16.5" customHeight="1">
      <c r="C2" s="8" t="s">
        <v>22</v>
      </c>
      <c r="D2" s="8"/>
      <c r="E2" s="8"/>
      <c r="F2" s="8"/>
      <c r="G2" s="8"/>
      <c r="H2" s="8"/>
    </row>
    <row r="3" spans="2:8" ht="51" customHeight="1">
      <c r="B3" s="9" t="s">
        <v>42</v>
      </c>
      <c r="C3" s="9"/>
      <c r="D3" s="9"/>
      <c r="E3" s="9"/>
      <c r="F3" s="9"/>
      <c r="G3" s="9"/>
    </row>
    <row r="4" spans="2:8" ht="15.75" thickBot="1">
      <c r="B4" s="10" t="s">
        <v>0</v>
      </c>
      <c r="C4" s="10"/>
      <c r="D4" s="10"/>
      <c r="E4" s="10"/>
      <c r="F4" s="10"/>
      <c r="G4" s="10"/>
    </row>
    <row r="5" spans="2:8">
      <c r="B5" s="11" t="s">
        <v>6</v>
      </c>
      <c r="C5" s="12" t="s">
        <v>23</v>
      </c>
      <c r="D5" s="12"/>
      <c r="E5" s="12"/>
      <c r="F5" s="12"/>
      <c r="G5" s="13" t="s">
        <v>24</v>
      </c>
    </row>
    <row r="6" spans="2:8">
      <c r="B6" s="14">
        <v>1</v>
      </c>
      <c r="C6" s="15" t="s">
        <v>1</v>
      </c>
      <c r="D6" s="15"/>
      <c r="E6" s="15"/>
      <c r="F6" s="15"/>
      <c r="G6" s="16"/>
    </row>
    <row r="7" spans="2:8">
      <c r="B7" s="14"/>
      <c r="C7" s="3" t="s">
        <v>43</v>
      </c>
      <c r="D7" s="3"/>
      <c r="E7" s="3"/>
      <c r="F7" s="3"/>
      <c r="G7" s="17">
        <v>2222.4899999999998</v>
      </c>
    </row>
    <row r="8" spans="2:8">
      <c r="B8" s="14"/>
      <c r="C8" s="3" t="s">
        <v>44</v>
      </c>
      <c r="D8" s="3"/>
      <c r="E8" s="3"/>
      <c r="F8" s="3"/>
      <c r="G8" s="17">
        <v>2192.3000000000002</v>
      </c>
    </row>
    <row r="9" spans="2:8">
      <c r="B9" s="14">
        <v>2</v>
      </c>
      <c r="C9" s="18" t="s">
        <v>2</v>
      </c>
      <c r="D9" s="19"/>
      <c r="E9" s="19"/>
      <c r="F9" s="19"/>
      <c r="G9" s="20">
        <f>G10+G16+G19+G26+G28+G25</f>
        <v>2326.5100000000002</v>
      </c>
    </row>
    <row r="10" spans="2:8">
      <c r="B10" s="14">
        <v>3</v>
      </c>
      <c r="C10" s="21" t="s">
        <v>25</v>
      </c>
      <c r="D10" s="21"/>
      <c r="E10" s="21"/>
      <c r="F10" s="21"/>
      <c r="G10" s="20">
        <f>G11+G12+G13+G14+G15+G20+G21+G22+G23+G24+G27</f>
        <v>2217.8900000000003</v>
      </c>
    </row>
    <row r="11" spans="2:8">
      <c r="B11" s="14"/>
      <c r="C11" s="22" t="s">
        <v>26</v>
      </c>
      <c r="D11" s="22"/>
      <c r="E11" s="22"/>
      <c r="F11" s="22"/>
      <c r="G11" s="17">
        <f>G58</f>
        <v>1238.97</v>
      </c>
    </row>
    <row r="12" spans="2:8">
      <c r="B12" s="14"/>
      <c r="C12" s="15" t="s">
        <v>27</v>
      </c>
      <c r="D12" s="23"/>
      <c r="E12" s="23"/>
      <c r="F12" s="23"/>
      <c r="G12" s="20">
        <f>G49</f>
        <v>474.55999999999995</v>
      </c>
    </row>
    <row r="13" spans="2:8">
      <c r="B13" s="14"/>
      <c r="C13" s="24" t="s">
        <v>3</v>
      </c>
      <c r="D13" s="24"/>
      <c r="E13" s="24"/>
      <c r="F13" s="24"/>
      <c r="G13" s="17">
        <v>161.19</v>
      </c>
    </row>
    <row r="14" spans="2:8" ht="31.5" customHeight="1">
      <c r="B14" s="14"/>
      <c r="C14" s="25" t="s">
        <v>31</v>
      </c>
      <c r="D14" s="25"/>
      <c r="E14" s="25"/>
      <c r="F14" s="25"/>
      <c r="G14" s="17">
        <v>98.02</v>
      </c>
    </row>
    <row r="15" spans="2:8">
      <c r="B15" s="14"/>
      <c r="C15" s="24" t="s">
        <v>28</v>
      </c>
      <c r="D15" s="24"/>
      <c r="E15" s="24"/>
      <c r="F15" s="24"/>
      <c r="G15" s="17">
        <v>70.47</v>
      </c>
    </row>
    <row r="16" spans="2:8" hidden="1">
      <c r="B16" s="14"/>
      <c r="C16" s="73" t="s">
        <v>29</v>
      </c>
      <c r="D16" s="74"/>
      <c r="E16" s="74"/>
      <c r="F16" s="75"/>
      <c r="G16" s="76"/>
    </row>
    <row r="17" spans="2:7" hidden="1">
      <c r="B17" s="14"/>
      <c r="C17" s="73" t="s">
        <v>45</v>
      </c>
      <c r="D17" s="74"/>
      <c r="E17" s="74"/>
      <c r="F17" s="75"/>
      <c r="G17" s="76">
        <v>1.06</v>
      </c>
    </row>
    <row r="18" spans="2:7" hidden="1">
      <c r="B18" s="14"/>
      <c r="C18" s="73" t="s">
        <v>46</v>
      </c>
      <c r="D18" s="74"/>
      <c r="E18" s="74"/>
      <c r="F18" s="75"/>
      <c r="G18" s="76">
        <v>2.2799999999999998</v>
      </c>
    </row>
    <row r="19" spans="2:7">
      <c r="B19" s="14"/>
      <c r="C19" s="29" t="s">
        <v>39</v>
      </c>
      <c r="D19" s="29"/>
      <c r="E19" s="29"/>
      <c r="F19" s="29"/>
      <c r="G19" s="17">
        <v>77.959999999999994</v>
      </c>
    </row>
    <row r="20" spans="2:7">
      <c r="B20" s="14"/>
      <c r="C20" s="46" t="s">
        <v>47</v>
      </c>
      <c r="D20" s="47"/>
      <c r="E20" s="47"/>
      <c r="F20" s="48"/>
      <c r="G20" s="17">
        <v>38.21</v>
      </c>
    </row>
    <row r="21" spans="2:7">
      <c r="B21" s="14"/>
      <c r="C21" s="77" t="s">
        <v>36</v>
      </c>
      <c r="D21" s="78"/>
      <c r="E21" s="78"/>
      <c r="F21" s="79"/>
      <c r="G21" s="76">
        <v>38.909999999999997</v>
      </c>
    </row>
    <row r="22" spans="2:7">
      <c r="B22" s="14"/>
      <c r="C22" s="77" t="s">
        <v>40</v>
      </c>
      <c r="D22" s="78"/>
      <c r="E22" s="78"/>
      <c r="F22" s="79"/>
      <c r="G22" s="76">
        <v>25.4</v>
      </c>
    </row>
    <row r="23" spans="2:7">
      <c r="B23" s="14"/>
      <c r="C23" s="46" t="s">
        <v>37</v>
      </c>
      <c r="D23" s="47"/>
      <c r="E23" s="47"/>
      <c r="F23" s="48"/>
      <c r="G23" s="17">
        <v>21.54</v>
      </c>
    </row>
    <row r="24" spans="2:7">
      <c r="B24" s="14"/>
      <c r="C24" s="24" t="s">
        <v>4</v>
      </c>
      <c r="D24" s="24"/>
      <c r="E24" s="24"/>
      <c r="F24" s="24"/>
      <c r="G24" s="17">
        <v>52.32</v>
      </c>
    </row>
    <row r="25" spans="2:7">
      <c r="B25" s="14"/>
      <c r="C25" s="26" t="s">
        <v>41</v>
      </c>
      <c r="D25" s="27"/>
      <c r="E25" s="27"/>
      <c r="F25" s="28"/>
      <c r="G25" s="17">
        <v>19.989999999999998</v>
      </c>
    </row>
    <row r="26" spans="2:7">
      <c r="B26" s="14"/>
      <c r="C26" s="26" t="s">
        <v>35</v>
      </c>
      <c r="D26" s="27"/>
      <c r="E26" s="27"/>
      <c r="F26" s="28"/>
      <c r="G26" s="17">
        <v>2.31</v>
      </c>
    </row>
    <row r="27" spans="2:7">
      <c r="B27" s="14"/>
      <c r="C27" s="26" t="s">
        <v>48</v>
      </c>
      <c r="D27" s="27"/>
      <c r="E27" s="27"/>
      <c r="F27" s="28"/>
      <c r="G27" s="17">
        <v>-1.7</v>
      </c>
    </row>
    <row r="28" spans="2:7">
      <c r="B28" s="14"/>
      <c r="C28" s="26" t="s">
        <v>38</v>
      </c>
      <c r="D28" s="27"/>
      <c r="E28" s="27"/>
      <c r="F28" s="28"/>
      <c r="G28" s="17">
        <v>8.36</v>
      </c>
    </row>
    <row r="29" spans="2:7">
      <c r="B29" s="14">
        <v>4</v>
      </c>
      <c r="C29" s="2" t="s">
        <v>49</v>
      </c>
      <c r="D29" s="2"/>
      <c r="E29" s="2"/>
      <c r="F29" s="2"/>
      <c r="G29" s="30">
        <v>2057.73</v>
      </c>
    </row>
    <row r="30" spans="2:7">
      <c r="B30" s="31">
        <v>5</v>
      </c>
      <c r="C30" s="32" t="s">
        <v>50</v>
      </c>
      <c r="D30" s="32"/>
      <c r="E30" s="32"/>
      <c r="F30" s="32"/>
      <c r="G30" s="33">
        <v>-84.93</v>
      </c>
    </row>
    <row r="31" spans="2:7">
      <c r="B31" s="31">
        <v>6</v>
      </c>
      <c r="C31" s="34" t="s">
        <v>51</v>
      </c>
      <c r="D31" s="34"/>
      <c r="E31" s="34"/>
      <c r="F31" s="34"/>
      <c r="G31" s="33">
        <v>275.83999999999997</v>
      </c>
    </row>
    <row r="32" spans="2:7" ht="30" customHeight="1">
      <c r="B32" s="35">
        <v>7</v>
      </c>
      <c r="C32" s="34" t="s">
        <v>52</v>
      </c>
      <c r="D32" s="34"/>
      <c r="E32" s="34"/>
      <c r="F32" s="34"/>
      <c r="G32" s="36">
        <f>G30+G10-G29</f>
        <v>75.230000000000473</v>
      </c>
    </row>
    <row r="33" spans="2:8" ht="15.75" thickBot="1">
      <c r="B33" s="37">
        <v>8</v>
      </c>
      <c r="C33" s="34" t="s">
        <v>53</v>
      </c>
      <c r="D33" s="34"/>
      <c r="E33" s="34"/>
      <c r="F33" s="34"/>
      <c r="G33" s="38">
        <f>G31+G7-G8</f>
        <v>306.02999999999975</v>
      </c>
      <c r="H33" s="39"/>
    </row>
    <row r="34" spans="2:8" ht="15.75" thickBot="1">
      <c r="B34" s="40"/>
      <c r="C34" s="41"/>
      <c r="D34" s="41"/>
      <c r="E34" s="41"/>
      <c r="F34" s="42" t="s">
        <v>5</v>
      </c>
      <c r="G34" s="42"/>
    </row>
    <row r="35" spans="2:8">
      <c r="B35" s="11" t="s">
        <v>6</v>
      </c>
      <c r="C35" s="43" t="s">
        <v>54</v>
      </c>
      <c r="D35" s="43"/>
      <c r="E35" s="43"/>
      <c r="F35" s="43"/>
      <c r="G35" s="44" t="s">
        <v>24</v>
      </c>
    </row>
    <row r="36" spans="2:8">
      <c r="B36" s="14">
        <v>1</v>
      </c>
      <c r="C36" s="25" t="s">
        <v>55</v>
      </c>
      <c r="D36" s="25"/>
      <c r="E36" s="25"/>
      <c r="F36" s="25"/>
      <c r="G36" s="81">
        <v>71.45</v>
      </c>
    </row>
    <row r="37" spans="2:8">
      <c r="B37" s="45">
        <v>2</v>
      </c>
      <c r="C37" s="46" t="s">
        <v>56</v>
      </c>
      <c r="D37" s="47"/>
      <c r="E37" s="47"/>
      <c r="F37" s="48"/>
      <c r="G37" s="82">
        <v>98.4</v>
      </c>
    </row>
    <row r="38" spans="2:8">
      <c r="B38" s="45">
        <v>3</v>
      </c>
      <c r="C38" s="46" t="s">
        <v>57</v>
      </c>
      <c r="D38" s="47"/>
      <c r="E38" s="47"/>
      <c r="F38" s="48"/>
      <c r="G38" s="82">
        <v>2.67</v>
      </c>
    </row>
    <row r="39" spans="2:8">
      <c r="B39" s="45">
        <v>4</v>
      </c>
      <c r="C39" s="46" t="s">
        <v>58</v>
      </c>
      <c r="D39" s="47"/>
      <c r="E39" s="47"/>
      <c r="F39" s="48"/>
      <c r="G39" s="82">
        <v>39.06</v>
      </c>
    </row>
    <row r="40" spans="2:8">
      <c r="B40" s="45">
        <v>5</v>
      </c>
      <c r="C40" s="46" t="s">
        <v>59</v>
      </c>
      <c r="D40" s="47"/>
      <c r="E40" s="47"/>
      <c r="F40" s="48"/>
      <c r="G40" s="82">
        <v>7.92</v>
      </c>
    </row>
    <row r="41" spans="2:8">
      <c r="B41" s="80">
        <v>6</v>
      </c>
      <c r="C41" s="46" t="s">
        <v>60</v>
      </c>
      <c r="D41" s="47"/>
      <c r="E41" s="47"/>
      <c r="F41" s="48"/>
      <c r="G41" s="82">
        <v>2.37</v>
      </c>
    </row>
    <row r="42" spans="2:8">
      <c r="B42" s="45">
        <v>7</v>
      </c>
      <c r="C42" s="46" t="s">
        <v>32</v>
      </c>
      <c r="D42" s="47"/>
      <c r="E42" s="47"/>
      <c r="F42" s="48"/>
      <c r="G42" s="82">
        <v>3.99</v>
      </c>
    </row>
    <row r="43" spans="2:8">
      <c r="B43" s="45">
        <v>8</v>
      </c>
      <c r="C43" s="46" t="s">
        <v>61</v>
      </c>
      <c r="D43" s="47"/>
      <c r="E43" s="47"/>
      <c r="F43" s="48"/>
      <c r="G43" s="82">
        <v>2.58</v>
      </c>
    </row>
    <row r="44" spans="2:8" ht="30.75" customHeight="1">
      <c r="B44" s="45">
        <v>9</v>
      </c>
      <c r="C44" s="46" t="s">
        <v>62</v>
      </c>
      <c r="D44" s="47"/>
      <c r="E44" s="47"/>
      <c r="F44" s="48"/>
      <c r="G44" s="82">
        <v>68.319999999999993</v>
      </c>
    </row>
    <row r="45" spans="2:8">
      <c r="B45" s="45">
        <v>10</v>
      </c>
      <c r="C45" s="46" t="s">
        <v>63</v>
      </c>
      <c r="D45" s="47"/>
      <c r="E45" s="47"/>
      <c r="F45" s="48"/>
      <c r="G45" s="82">
        <v>25</v>
      </c>
    </row>
    <row r="46" spans="2:8">
      <c r="B46" s="45">
        <v>11</v>
      </c>
      <c r="C46" s="46" t="s">
        <v>64</v>
      </c>
      <c r="D46" s="47"/>
      <c r="E46" s="47"/>
      <c r="F46" s="48"/>
      <c r="G46" s="82">
        <v>136.41999999999999</v>
      </c>
    </row>
    <row r="47" spans="2:8">
      <c r="B47" s="45">
        <v>12</v>
      </c>
      <c r="C47" s="46" t="s">
        <v>65</v>
      </c>
      <c r="D47" s="47"/>
      <c r="E47" s="47"/>
      <c r="F47" s="48"/>
      <c r="G47" s="82">
        <v>2.64</v>
      </c>
    </row>
    <row r="48" spans="2:8">
      <c r="B48" s="45">
        <v>13</v>
      </c>
      <c r="C48" s="46" t="s">
        <v>66</v>
      </c>
      <c r="D48" s="47"/>
      <c r="E48" s="47"/>
      <c r="F48" s="48"/>
      <c r="G48" s="82">
        <v>13.74</v>
      </c>
    </row>
    <row r="49" spans="2:8" ht="15.75" thickBot="1">
      <c r="B49" s="49"/>
      <c r="C49" s="50" t="s">
        <v>13</v>
      </c>
      <c r="D49" s="51"/>
      <c r="E49" s="51"/>
      <c r="F49" s="51"/>
      <c r="G49" s="52">
        <f>G36+G37+G38+G39+G40+G41+G42+G43+G44+G45+G46+G47+G48</f>
        <v>474.55999999999995</v>
      </c>
    </row>
    <row r="50" spans="2:8">
      <c r="B50" s="53" t="s">
        <v>14</v>
      </c>
      <c r="C50" s="53"/>
      <c r="D50" s="53"/>
      <c r="E50" s="53"/>
      <c r="F50" s="53"/>
      <c r="G50" s="53"/>
    </row>
    <row r="51" spans="2:8">
      <c r="B51" s="54" t="s">
        <v>6</v>
      </c>
      <c r="C51" s="55" t="s">
        <v>7</v>
      </c>
      <c r="D51" s="56"/>
      <c r="E51" s="56"/>
      <c r="F51" s="57"/>
      <c r="G51" s="58" t="s">
        <v>8</v>
      </c>
    </row>
    <row r="52" spans="2:8">
      <c r="B52" s="59">
        <v>1</v>
      </c>
      <c r="C52" s="60" t="s">
        <v>9</v>
      </c>
      <c r="D52" s="61"/>
      <c r="E52" s="61"/>
      <c r="F52" s="62"/>
      <c r="G52" s="63">
        <v>287.98</v>
      </c>
    </row>
    <row r="53" spans="2:8">
      <c r="B53" s="59">
        <v>2</v>
      </c>
      <c r="C53" s="60" t="s">
        <v>10</v>
      </c>
      <c r="D53" s="61"/>
      <c r="E53" s="61"/>
      <c r="F53" s="62"/>
      <c r="G53" s="63">
        <v>644.04999999999995</v>
      </c>
    </row>
    <row r="54" spans="2:8">
      <c r="B54" s="59">
        <v>3</v>
      </c>
      <c r="C54" s="60" t="s">
        <v>11</v>
      </c>
      <c r="D54" s="61"/>
      <c r="E54" s="61"/>
      <c r="F54" s="62"/>
      <c r="G54" s="63">
        <v>237.96</v>
      </c>
    </row>
    <row r="55" spans="2:8">
      <c r="B55" s="59">
        <v>4</v>
      </c>
      <c r="C55" s="60" t="s">
        <v>12</v>
      </c>
      <c r="D55" s="61"/>
      <c r="E55" s="61"/>
      <c r="F55" s="62"/>
      <c r="G55" s="63">
        <v>146.94</v>
      </c>
    </row>
    <row r="56" spans="2:8">
      <c r="B56" s="59">
        <v>6</v>
      </c>
      <c r="C56" s="60" t="s">
        <v>33</v>
      </c>
      <c r="D56" s="61"/>
      <c r="E56" s="61"/>
      <c r="F56" s="62"/>
      <c r="G56" s="63">
        <v>-77.959999999999994</v>
      </c>
    </row>
    <row r="57" spans="2:8">
      <c r="B57" s="59"/>
      <c r="C57" s="60"/>
      <c r="D57" s="61"/>
      <c r="E57" s="61"/>
      <c r="F57" s="62"/>
      <c r="G57" s="63"/>
    </row>
    <row r="58" spans="2:8">
      <c r="B58" s="55" t="s">
        <v>13</v>
      </c>
      <c r="C58" s="56"/>
      <c r="D58" s="56"/>
      <c r="E58" s="56"/>
      <c r="F58" s="57"/>
      <c r="G58" s="30">
        <f>G57+G54+G53+G52+G55+G56</f>
        <v>1238.97</v>
      </c>
    </row>
    <row r="59" spans="2:8" ht="24" customHeight="1">
      <c r="B59" s="64" t="s">
        <v>15</v>
      </c>
      <c r="C59" s="64"/>
      <c r="D59" s="64"/>
      <c r="E59" s="64"/>
      <c r="F59" s="64"/>
      <c r="G59" s="64"/>
      <c r="H59" s="64"/>
    </row>
    <row r="60" spans="2:8">
      <c r="B60" s="65" t="s">
        <v>16</v>
      </c>
      <c r="C60" s="65"/>
      <c r="D60" s="5"/>
      <c r="E60" s="5"/>
      <c r="F60" s="5"/>
      <c r="G60" s="66"/>
      <c r="H60" s="67"/>
    </row>
    <row r="61" spans="2:8">
      <c r="B61" s="4" t="s">
        <v>67</v>
      </c>
      <c r="C61" s="4"/>
      <c r="D61" s="4"/>
      <c r="E61" s="4"/>
      <c r="F61" s="4"/>
      <c r="G61" s="4"/>
      <c r="H61" s="68"/>
    </row>
    <row r="62" spans="2:8">
      <c r="B62" s="4" t="s">
        <v>68</v>
      </c>
      <c r="C62" s="4"/>
      <c r="D62" s="4"/>
      <c r="E62" s="4"/>
      <c r="F62" s="4"/>
      <c r="G62" s="4"/>
      <c r="H62" s="68"/>
    </row>
    <row r="63" spans="2:8">
      <c r="B63" s="4" t="s">
        <v>69</v>
      </c>
      <c r="C63" s="4"/>
      <c r="D63" s="4"/>
      <c r="E63" s="4"/>
      <c r="F63" s="4"/>
      <c r="G63" s="4"/>
      <c r="H63" s="68"/>
    </row>
    <row r="64" spans="2:8">
      <c r="B64" s="4" t="s">
        <v>17</v>
      </c>
      <c r="C64" s="4"/>
      <c r="D64" s="4"/>
      <c r="E64" s="4"/>
      <c r="F64" s="4"/>
      <c r="G64" s="4"/>
      <c r="H64" s="68"/>
    </row>
    <row r="65" spans="2:8">
      <c r="B65" s="4" t="s">
        <v>30</v>
      </c>
      <c r="C65" s="4"/>
      <c r="D65" s="4"/>
      <c r="E65" s="4"/>
      <c r="F65" s="4"/>
      <c r="G65" s="4"/>
      <c r="H65" s="4"/>
    </row>
    <row r="66" spans="2:8" ht="25.5" customHeight="1">
      <c r="B66" s="4" t="s">
        <v>18</v>
      </c>
      <c r="C66" s="4"/>
      <c r="D66" s="4"/>
      <c r="E66" s="4"/>
      <c r="F66" s="4"/>
      <c r="G66" s="4"/>
      <c r="H66" s="4"/>
    </row>
    <row r="67" spans="2:8">
      <c r="B67" s="69" t="s">
        <v>19</v>
      </c>
      <c r="C67" s="69"/>
      <c r="D67" s="69"/>
      <c r="E67" s="69"/>
      <c r="F67" s="69"/>
      <c r="G67" s="6"/>
      <c r="H67" s="6"/>
    </row>
    <row r="68" spans="2:8" ht="27" customHeight="1">
      <c r="B68" s="4" t="s">
        <v>34</v>
      </c>
      <c r="C68" s="4"/>
      <c r="D68" s="4"/>
      <c r="E68" s="4"/>
      <c r="F68" s="4"/>
      <c r="G68" s="4"/>
      <c r="H68" s="4"/>
    </row>
    <row r="69" spans="2:8" ht="15.75">
      <c r="B69" s="7" t="s">
        <v>70</v>
      </c>
      <c r="C69" s="7"/>
      <c r="D69" s="7"/>
      <c r="E69" s="7"/>
      <c r="F69" s="7"/>
      <c r="G69" s="7"/>
      <c r="H69" s="70"/>
    </row>
    <row r="72" spans="2:8">
      <c r="C72" s="71" t="s">
        <v>20</v>
      </c>
      <c r="D72" s="71"/>
      <c r="E72" s="71"/>
      <c r="F72" s="72"/>
      <c r="G72" s="71" t="s">
        <v>21</v>
      </c>
      <c r="H72" s="71"/>
    </row>
  </sheetData>
  <mergeCells count="70">
    <mergeCell ref="B66:H66"/>
    <mergeCell ref="B67:F67"/>
    <mergeCell ref="B68:H68"/>
    <mergeCell ref="B69:G69"/>
    <mergeCell ref="C72:E72"/>
    <mergeCell ref="G72:H72"/>
    <mergeCell ref="B60:C60"/>
    <mergeCell ref="B61:G61"/>
    <mergeCell ref="B62:G62"/>
    <mergeCell ref="B63:G63"/>
    <mergeCell ref="B64:G64"/>
    <mergeCell ref="B65:H65"/>
    <mergeCell ref="C54:F54"/>
    <mergeCell ref="C55:F55"/>
    <mergeCell ref="C56:F56"/>
    <mergeCell ref="C57:F57"/>
    <mergeCell ref="B58:F58"/>
    <mergeCell ref="B59:H59"/>
    <mergeCell ref="C48:F48"/>
    <mergeCell ref="C49:F49"/>
    <mergeCell ref="B50:G50"/>
    <mergeCell ref="C51:F51"/>
    <mergeCell ref="C52:F52"/>
    <mergeCell ref="C53:F53"/>
    <mergeCell ref="C42:F42"/>
    <mergeCell ref="C43:F43"/>
    <mergeCell ref="C44:F44"/>
    <mergeCell ref="C45:F45"/>
    <mergeCell ref="C46:F46"/>
    <mergeCell ref="C47:F47"/>
    <mergeCell ref="C36:F36"/>
    <mergeCell ref="C37:F37"/>
    <mergeCell ref="C38:F38"/>
    <mergeCell ref="C39:F39"/>
    <mergeCell ref="C40:F40"/>
    <mergeCell ref="C41:F41"/>
    <mergeCell ref="C30:F30"/>
    <mergeCell ref="C31:F31"/>
    <mergeCell ref="C32:F32"/>
    <mergeCell ref="C33:F33"/>
    <mergeCell ref="F34:G34"/>
    <mergeCell ref="C35:F35"/>
    <mergeCell ref="C24:F24"/>
    <mergeCell ref="C25:F25"/>
    <mergeCell ref="C26:F26"/>
    <mergeCell ref="C27:F27"/>
    <mergeCell ref="C28:F28"/>
    <mergeCell ref="C29:F29"/>
    <mergeCell ref="C18:F18"/>
    <mergeCell ref="C19:F19"/>
    <mergeCell ref="C20:F20"/>
    <mergeCell ref="C21:F21"/>
    <mergeCell ref="C22:F22"/>
    <mergeCell ref="C23:F23"/>
    <mergeCell ref="C12:F12"/>
    <mergeCell ref="C13:F13"/>
    <mergeCell ref="C14:F14"/>
    <mergeCell ref="C15:F15"/>
    <mergeCell ref="C16:F16"/>
    <mergeCell ref="C17:F17"/>
    <mergeCell ref="C6:F6"/>
    <mergeCell ref="C7:F7"/>
    <mergeCell ref="C8:F8"/>
    <mergeCell ref="C9:F9"/>
    <mergeCell ref="C10:F10"/>
    <mergeCell ref="C11:F11"/>
    <mergeCell ref="C2:H2"/>
    <mergeCell ref="B3:G3"/>
    <mergeCell ref="B4:G4"/>
    <mergeCell ref="C5:F5"/>
  </mergeCells>
  <pageMargins left="0" right="0" top="0" bottom="0" header="0" footer="0"/>
  <pageSetup paperSize="9" scale="1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2019-03-13T02:41:50Z</dcterms:created>
  <dcterms:modified xsi:type="dcterms:W3CDTF">2019-03-13T02:42:26Z</dcterms:modified>
</cp:coreProperties>
</file>